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KalstøLervåg\Downloads\"/>
    </mc:Choice>
  </mc:AlternateContent>
  <xr:revisionPtr revIDLastSave="0" documentId="13_ncr:1_{D3E783A8-B4F4-400C-9897-49A275325E05}" xr6:coauthVersionLast="47" xr6:coauthVersionMax="47" xr10:uidLastSave="{00000000-0000-0000-0000-000000000000}"/>
  <bookViews>
    <workbookView xWindow="1320" yWindow="2205" windowWidth="28140" windowHeight="11385" xr2:uid="{00000000-000D-0000-FFFF-FFFF00000000}"/>
  </bookViews>
  <sheets>
    <sheet name="Budsjett Bergen BK 2022" sheetId="1" r:id="rId1"/>
  </sheets>
  <definedNames>
    <definedName name="_xlnm.Print_Area" localSheetId="0">'Budsjett Bergen BK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 l="1"/>
  <c r="C75" i="1" s="1"/>
  <c r="D73" i="1"/>
  <c r="D5" i="1"/>
  <c r="D6" i="1"/>
  <c r="D7" i="1"/>
  <c r="D8" i="1"/>
  <c r="D9" i="1"/>
  <c r="D4" i="1"/>
  <c r="D26" i="1" s="1"/>
  <c r="D75" i="1" s="1"/>
</calcChain>
</file>

<file path=xl/sharedStrings.xml><?xml version="1.0" encoding="utf-8"?>
<sst xmlns="http://schemas.openxmlformats.org/spreadsheetml/2006/main" count="74" uniqueCount="72">
  <si>
    <t>3010 Seniormedlemskap</t>
  </si>
  <si>
    <t>3020 Juniormedlemskap</t>
  </si>
  <si>
    <t>3030 Studentmedlemskap</t>
  </si>
  <si>
    <t>3110 Inntekter Bingo</t>
  </si>
  <si>
    <t>3120 Grasrotandelen</t>
  </si>
  <si>
    <t>3130 Tilskudd fra Bergen kommune</t>
  </si>
  <si>
    <t>3140 Momskompensasjon</t>
  </si>
  <si>
    <t>3150 LAM - Norges Idrettsforbund-Olympiske</t>
  </si>
  <si>
    <t>3170 Brukermedvirkning</t>
  </si>
  <si>
    <t>3180 Andre tilskudd og lotteriinntekter</t>
  </si>
  <si>
    <t>3200 Inntekter fra sponsoravtaler</t>
  </si>
  <si>
    <t>3320 Egenandel spillere/foreldre for lokale samlinger og kurs</t>
  </si>
  <si>
    <t>3360 Tilskudd ifm deltagelse i Eliteseriespill</t>
  </si>
  <si>
    <t>3370 Tilbakebetaling av lønn fra Kretsen og Olympiatoppen</t>
  </si>
  <si>
    <t>3420 Inntekter kafe fra turneringer</t>
  </si>
  <si>
    <t>3430 Startkontingent egne turneringer</t>
  </si>
  <si>
    <t>3900 Andre driftsrelaterte inntekter</t>
  </si>
  <si>
    <t>3950 Viderefakturering</t>
  </si>
  <si>
    <t>Driftskostnader</t>
  </si>
  <si>
    <t>4020 Kostnad for lokale samlinger og kurs</t>
  </si>
  <si>
    <t>4031 Reisekostnad reiseleder/trener for turnering (Ranking, UBM, NM etc)</t>
  </si>
  <si>
    <t>4032 Startkontingent spillere for turneringer (Ranking, UBM, NM etc)</t>
  </si>
  <si>
    <t>4080 Diverse reisetilskudd til spillere ifm turneringer</t>
  </si>
  <si>
    <t>4150 Ballkostnader egne turneringer</t>
  </si>
  <si>
    <t>4190 Ballkostnader for baller til trening aktive ungdommer</t>
  </si>
  <si>
    <t>4240 Diverse utgifter egne turneringer</t>
  </si>
  <si>
    <t>4420 Startkontingent 2. divisjon</t>
  </si>
  <si>
    <t>4440 Startkontingent Eliteserie</t>
  </si>
  <si>
    <t>4441 Reiseutgifter Eliteserie+andre kostn v/arrangem</t>
  </si>
  <si>
    <t>4500 Sosiale sammenkomster</t>
  </si>
  <si>
    <t>4610 Kjøp av trøyer og drakter</t>
  </si>
  <si>
    <t>4620 Kjøp av diverse utstyr til treningsformål</t>
  </si>
  <si>
    <t>4950 Viderefaktureringer</t>
  </si>
  <si>
    <t>5010 Lønn trenere Tertnes Badmintonhall nybegynnere</t>
  </si>
  <si>
    <t>5020 Lønn trenere Tertnes Badmintonhall aktive ungdommer</t>
  </si>
  <si>
    <t>5030 Lønn trenere Tertnes Badmintonhall elite</t>
  </si>
  <si>
    <t>5040 Lønn trenere Tertnes Badmintonhall voksne mosjonister</t>
  </si>
  <si>
    <t>5085 Lønn vedr. Olympiatoppen og Kretsen</t>
  </si>
  <si>
    <t>5090 Lønn regnskapsfører</t>
  </si>
  <si>
    <t>5180 Feriepenger beregnet</t>
  </si>
  <si>
    <t>5400 Arbeidsgiveravgift</t>
  </si>
  <si>
    <t>5405 Arbeidsgiveravgift av påløpte feriepenger</t>
  </si>
  <si>
    <t>5950 Obligatorisk tjenestepensjon (OTP)</t>
  </si>
  <si>
    <t>6300 Leie Tertnes Badmintonhall</t>
  </si>
  <si>
    <t>6320 Renovasjon, kontainerleie</t>
  </si>
  <si>
    <t>6720 Møteutgifter (styremøte, årsmøte)</t>
  </si>
  <si>
    <t>6740 Reisekostnader trener lokalt i Bergen</t>
  </si>
  <si>
    <t>6820 Lisens Visma eAccounting</t>
  </si>
  <si>
    <t>6830 Lisens Cup 2000</t>
  </si>
  <si>
    <t>6840 Web-hotell/hjemmeside</t>
  </si>
  <si>
    <t>7010 Medlemslisens/klubbavgift NBF</t>
  </si>
  <si>
    <t>7020 Kontingent Idrettsrådet i Bergen</t>
  </si>
  <si>
    <t>7030 Kretskontingent BK Vest</t>
  </si>
  <si>
    <t>7500 Forsikringer</t>
  </si>
  <si>
    <t>7770 Bank og kortgebyrer</t>
  </si>
  <si>
    <t>7830 Konstaterte tap på fordringer</t>
  </si>
  <si>
    <t>Driftsresultat</t>
  </si>
  <si>
    <t>Sum</t>
  </si>
  <si>
    <t>5050 Lønn trenere Slåtthaughallen/Zinken Hopp</t>
  </si>
  <si>
    <t>3000 Kontingent</t>
  </si>
  <si>
    <t>3410 Salg av drakter/utstyr til medlemmer</t>
  </si>
  <si>
    <t>3490 Egenbetaling av baller for trening (aktive ungdommer)</t>
  </si>
  <si>
    <t>5086 Lønn trenere på turneringer/samlinger</t>
  </si>
  <si>
    <t>Budsjett 2022</t>
  </si>
  <si>
    <t>4410 Startkontingent U13/U15/U19 lagserie</t>
  </si>
  <si>
    <t>3341 NBF støtte til turneringer og samlinger i regi av NBF</t>
  </si>
  <si>
    <t>4025 Kostnad for samlinger/kurs i regi av NBF</t>
  </si>
  <si>
    <t>4431 Reiseutgifter 1. divisjon + U19</t>
  </si>
  <si>
    <t>6710 Diverse administrasjonskostnader</t>
  </si>
  <si>
    <t>6810 Internett Tertnes Badmintonhall</t>
  </si>
  <si>
    <t>Resultat 2022</t>
  </si>
  <si>
    <t>Budsjett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</si>
</sst>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164" fontId="16" fillId="0" borderId="0" xfId="1" applyNumberFormat="1" applyFont="1"/>
    <xf numFmtId="0" fontId="18" fillId="0" borderId="0" xfId="0" applyFont="1"/>
    <xf numFmtId="164" fontId="1" fillId="0" borderId="0" xfId="1" applyNumberFormat="1" applyFont="1"/>
    <xf numFmtId="3" fontId="19" fillId="0" borderId="0" xfId="0" applyNumberFormat="1" applyFont="1"/>
    <xf numFmtId="0" fontId="0" fillId="0" borderId="0" xfId="0"/>
    <xf numFmtId="0" fontId="16" fillId="0" borderId="0" xfId="0" applyFont="1"/>
    <xf numFmtId="164" fontId="0" fillId="0" borderId="0" xfId="1" applyNumberFormat="1" applyFont="1"/>
    <xf numFmtId="164" fontId="20" fillId="0" borderId="0" xfId="1" applyNumberFormat="1" applyFont="1"/>
    <xf numFmtId="164" fontId="21" fillId="0" borderId="0" xfId="1" applyNumberFormat="1" applyFont="1"/>
  </cellXfs>
  <cellStyles count="43">
    <cellStyle name="20 % – uthevingsfarge 1" xfId="20" builtinId="30" customBuiltin="1"/>
    <cellStyle name="20 % – uthevingsfarge 2" xfId="24" builtinId="34" customBuiltin="1"/>
    <cellStyle name="20 % – uthevingsfarge 3" xfId="28" builtinId="38" customBuiltin="1"/>
    <cellStyle name="20 % – uthevingsfarge 4" xfId="32" builtinId="42" customBuiltin="1"/>
    <cellStyle name="20 % – uthevingsfarge 5" xfId="36" builtinId="46" customBuiltin="1"/>
    <cellStyle name="20 % – uthevingsfarge 6" xfId="40" builtinId="50" customBuiltin="1"/>
    <cellStyle name="40 % – uthevingsfarge 1" xfId="21" builtinId="31" customBuiltin="1"/>
    <cellStyle name="40 % – uthevingsfarge 2" xfId="25" builtinId="35" customBuiltin="1"/>
    <cellStyle name="40 % – uthevingsfarge 3" xfId="29" builtinId="39" customBuiltin="1"/>
    <cellStyle name="40 % – uthevingsfarge 4" xfId="33" builtinId="43" customBuiltin="1"/>
    <cellStyle name="40 % – uthevingsfarge 5" xfId="37" builtinId="47" customBuiltin="1"/>
    <cellStyle name="40 % – uthevingsfarge 6" xfId="41" builtinId="51" customBuiltin="1"/>
    <cellStyle name="60 % – uthevingsfarge 1" xfId="22" builtinId="32" customBuiltin="1"/>
    <cellStyle name="60 % – uthevingsfarge 2" xfId="26" builtinId="36" customBuiltin="1"/>
    <cellStyle name="60 % – uthevingsfarge 3" xfId="30" builtinId="40" customBuiltin="1"/>
    <cellStyle name="60 % – uthevingsfarge 4" xfId="34" builtinId="44" customBuiltin="1"/>
    <cellStyle name="60 % – uthevingsfarge 5" xfId="38" builtinId="48" customBuiltin="1"/>
    <cellStyle name="60 % – uthevingsfarge 6" xfId="42" builtinId="52" customBuiltin="1"/>
    <cellStyle name="Beregning" xfId="12" builtinId="22" customBuiltin="1"/>
    <cellStyle name="Dårlig" xfId="8" builtinId="27" customBuiltin="1"/>
    <cellStyle name="Forklarende tekst" xfId="17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mma" xfId="1" builtinId="3"/>
    <cellStyle name="Kontrollcelle" xfId="14" builtinId="23" customBuiltin="1"/>
    <cellStyle name="Merknad" xfId="16" builtinId="10" customBuiltin="1"/>
    <cellStyle name="Normal" xfId="0" builtinId="0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Tittel" xfId="2" builtinId="15" customBuiltin="1"/>
    <cellStyle name="Totalt" xfId="18" builtinId="25" customBuiltin="1"/>
    <cellStyle name="Utdata" xfId="11" builtinId="21" customBuiltin="1"/>
    <cellStyle name="Uthevingsfarge1" xfId="19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3"/>
  <sheetViews>
    <sheetView tabSelected="1" topLeftCell="A59" workbookViewId="0">
      <selection activeCell="B75" sqref="B75"/>
    </sheetView>
  </sheetViews>
  <sheetFormatPr baseColWidth="10" defaultRowHeight="15" x14ac:dyDescent="0.25"/>
  <cols>
    <col min="1" max="1" width="67.85546875" bestFit="1" customWidth="1"/>
    <col min="2" max="2" width="14.28515625" style="10" bestFit="1" customWidth="1"/>
    <col min="3" max="3" width="12.7109375" bestFit="1" customWidth="1"/>
    <col min="4" max="4" width="14.28515625" style="4" bestFit="1" customWidth="1"/>
  </cols>
  <sheetData>
    <row r="1" spans="1:4" x14ac:dyDescent="0.25">
      <c r="A1" s="7" t="s">
        <v>71</v>
      </c>
      <c r="B1" s="9" t="s">
        <v>63</v>
      </c>
      <c r="C1" s="7" t="s">
        <v>70</v>
      </c>
      <c r="D1" s="2" t="s">
        <v>71</v>
      </c>
    </row>
    <row r="4" spans="1:4" x14ac:dyDescent="0.25">
      <c r="A4" s="6" t="s">
        <v>59</v>
      </c>
      <c r="B4" s="10">
        <v>51000</v>
      </c>
      <c r="C4" s="8">
        <v>42900</v>
      </c>
      <c r="D4" s="4">
        <f>+C4</f>
        <v>42900</v>
      </c>
    </row>
    <row r="5" spans="1:4" x14ac:dyDescent="0.25">
      <c r="A5" s="6" t="s">
        <v>0</v>
      </c>
      <c r="B5" s="10">
        <v>123000</v>
      </c>
      <c r="C5" s="8">
        <v>120355</v>
      </c>
      <c r="D5" s="4">
        <f t="shared" ref="D5:D9" si="0">+C5</f>
        <v>120355</v>
      </c>
    </row>
    <row r="6" spans="1:4" x14ac:dyDescent="0.25">
      <c r="A6" s="6" t="s">
        <v>1</v>
      </c>
      <c r="B6" s="10">
        <v>151000</v>
      </c>
      <c r="C6" s="8">
        <v>137941.25</v>
      </c>
      <c r="D6" s="4">
        <f t="shared" si="0"/>
        <v>137941.25</v>
      </c>
    </row>
    <row r="7" spans="1:4" x14ac:dyDescent="0.25">
      <c r="A7" s="6" t="s">
        <v>2</v>
      </c>
      <c r="B7" s="10">
        <v>8600</v>
      </c>
      <c r="C7" s="8">
        <v>7000</v>
      </c>
      <c r="D7" s="4">
        <f t="shared" si="0"/>
        <v>7000</v>
      </c>
    </row>
    <row r="8" spans="1:4" x14ac:dyDescent="0.25">
      <c r="A8" s="6" t="s">
        <v>3</v>
      </c>
      <c r="B8" s="10">
        <v>60000</v>
      </c>
      <c r="C8" s="8">
        <v>118238</v>
      </c>
      <c r="D8" s="4">
        <f t="shared" si="0"/>
        <v>118238</v>
      </c>
    </row>
    <row r="9" spans="1:4" x14ac:dyDescent="0.25">
      <c r="A9" s="6" t="s">
        <v>4</v>
      </c>
      <c r="B9" s="10">
        <v>31000</v>
      </c>
      <c r="C9" s="8">
        <v>10326.959999999999</v>
      </c>
      <c r="D9" s="4">
        <f t="shared" si="0"/>
        <v>10326.959999999999</v>
      </c>
    </row>
    <row r="10" spans="1:4" s="3" customFormat="1" x14ac:dyDescent="0.25">
      <c r="A10" s="6" t="s">
        <v>5</v>
      </c>
      <c r="B10" s="10">
        <v>60000</v>
      </c>
      <c r="C10" s="8">
        <v>131130</v>
      </c>
      <c r="D10" s="4">
        <v>60000</v>
      </c>
    </row>
    <row r="11" spans="1:4" x14ac:dyDescent="0.25">
      <c r="A11" s="6" t="s">
        <v>6</v>
      </c>
      <c r="B11" s="10">
        <v>105000</v>
      </c>
      <c r="C11" s="8">
        <v>112138</v>
      </c>
      <c r="D11" s="4">
        <v>105000</v>
      </c>
    </row>
    <row r="12" spans="1:4" x14ac:dyDescent="0.25">
      <c r="A12" s="6" t="s">
        <v>7</v>
      </c>
      <c r="B12" s="10">
        <v>24000</v>
      </c>
      <c r="C12" s="8">
        <v>58822</v>
      </c>
      <c r="D12" s="4">
        <v>50000</v>
      </c>
    </row>
    <row r="13" spans="1:4" x14ac:dyDescent="0.25">
      <c r="A13" s="6" t="s">
        <v>8</v>
      </c>
      <c r="B13" s="10">
        <v>124200</v>
      </c>
      <c r="C13" s="8">
        <v>124200</v>
      </c>
      <c r="D13" s="4">
        <v>124200</v>
      </c>
    </row>
    <row r="14" spans="1:4" x14ac:dyDescent="0.25">
      <c r="A14" s="6" t="s">
        <v>9</v>
      </c>
      <c r="B14" s="10">
        <v>80000</v>
      </c>
      <c r="C14" s="8">
        <v>222621</v>
      </c>
      <c r="D14" s="4">
        <v>200000</v>
      </c>
    </row>
    <row r="15" spans="1:4" x14ac:dyDescent="0.25">
      <c r="A15" s="6" t="s">
        <v>10</v>
      </c>
      <c r="B15" s="10">
        <v>30000</v>
      </c>
      <c r="C15" s="8">
        <v>22000</v>
      </c>
      <c r="D15" s="4">
        <v>22000</v>
      </c>
    </row>
    <row r="16" spans="1:4" x14ac:dyDescent="0.25">
      <c r="A16" s="6" t="s">
        <v>11</v>
      </c>
      <c r="B16" s="10">
        <v>10000</v>
      </c>
      <c r="C16" s="8">
        <v>6300</v>
      </c>
      <c r="D16" s="4">
        <v>6300</v>
      </c>
    </row>
    <row r="17" spans="1:4" x14ac:dyDescent="0.25">
      <c r="A17" s="6" t="s">
        <v>65</v>
      </c>
      <c r="B17" s="10">
        <v>0</v>
      </c>
      <c r="C17" s="8">
        <v>11385.5</v>
      </c>
      <c r="D17" s="4">
        <v>11385.5</v>
      </c>
    </row>
    <row r="18" spans="1:4" x14ac:dyDescent="0.25">
      <c r="A18" s="6" t="s">
        <v>12</v>
      </c>
      <c r="B18" s="10">
        <v>20000</v>
      </c>
      <c r="C18" s="8">
        <v>15806.67</v>
      </c>
      <c r="D18" s="4">
        <v>15806.67</v>
      </c>
    </row>
    <row r="19" spans="1:4" x14ac:dyDescent="0.25">
      <c r="A19" s="6" t="s">
        <v>13</v>
      </c>
      <c r="B19" s="10">
        <v>283000</v>
      </c>
      <c r="C19" s="8">
        <v>199085</v>
      </c>
      <c r="D19" s="4">
        <v>240000</v>
      </c>
    </row>
    <row r="20" spans="1:4" x14ac:dyDescent="0.25">
      <c r="A20" s="6" t="s">
        <v>60</v>
      </c>
      <c r="B20" s="10">
        <v>10000</v>
      </c>
      <c r="C20" s="8">
        <v>4389.37</v>
      </c>
      <c r="D20" s="4">
        <v>4000</v>
      </c>
    </row>
    <row r="21" spans="1:4" x14ac:dyDescent="0.25">
      <c r="A21" s="6" t="s">
        <v>14</v>
      </c>
      <c r="B21" s="10">
        <v>20000</v>
      </c>
      <c r="C21" s="8">
        <v>32595.98</v>
      </c>
      <c r="D21" s="4">
        <v>20000</v>
      </c>
    </row>
    <row r="22" spans="1:4" x14ac:dyDescent="0.25">
      <c r="A22" s="6" t="s">
        <v>15</v>
      </c>
      <c r="B22" s="10">
        <v>95000</v>
      </c>
      <c r="C22" s="8">
        <v>64380</v>
      </c>
      <c r="D22" s="4">
        <v>50000</v>
      </c>
    </row>
    <row r="23" spans="1:4" s="3" customFormat="1" x14ac:dyDescent="0.25">
      <c r="A23" s="6" t="s">
        <v>61</v>
      </c>
      <c r="B23" s="10">
        <v>40000</v>
      </c>
      <c r="C23" s="8">
        <v>43394.39</v>
      </c>
      <c r="D23" s="4">
        <v>45000</v>
      </c>
    </row>
    <row r="24" spans="1:4" x14ac:dyDescent="0.25">
      <c r="A24" s="6" t="s">
        <v>16</v>
      </c>
      <c r="B24" s="10">
        <v>10000</v>
      </c>
      <c r="C24" s="8">
        <v>8000</v>
      </c>
      <c r="D24" s="4">
        <v>8000</v>
      </c>
    </row>
    <row r="25" spans="1:4" s="7" customFormat="1" x14ac:dyDescent="0.25">
      <c r="A25" s="6" t="s">
        <v>17</v>
      </c>
      <c r="B25" s="10">
        <v>85000</v>
      </c>
      <c r="C25" s="8">
        <v>204472.85</v>
      </c>
      <c r="D25" s="4">
        <v>200000</v>
      </c>
    </row>
    <row r="26" spans="1:4" x14ac:dyDescent="0.25">
      <c r="A26" s="7" t="s">
        <v>57</v>
      </c>
      <c r="B26" s="9">
        <v>1420800</v>
      </c>
      <c r="C26" s="2">
        <v>1697481.97</v>
      </c>
      <c r="D26" s="2">
        <f>+SUM(D4:D25)</f>
        <v>1598453.38</v>
      </c>
    </row>
    <row r="27" spans="1:4" x14ac:dyDescent="0.25">
      <c r="A27" s="6"/>
      <c r="C27" s="8"/>
    </row>
    <row r="28" spans="1:4" x14ac:dyDescent="0.25">
      <c r="A28" s="6" t="s">
        <v>18</v>
      </c>
      <c r="C28" s="8"/>
    </row>
    <row r="29" spans="1:4" x14ac:dyDescent="0.25">
      <c r="A29" s="6" t="s">
        <v>19</v>
      </c>
      <c r="B29" s="10">
        <v>-15000</v>
      </c>
      <c r="C29" s="8">
        <v>-2800</v>
      </c>
      <c r="D29" s="4">
        <v>-10000</v>
      </c>
    </row>
    <row r="30" spans="1:4" x14ac:dyDescent="0.25">
      <c r="A30" s="6" t="s">
        <v>66</v>
      </c>
      <c r="B30" s="10">
        <v>0</v>
      </c>
      <c r="C30" s="8">
        <v>-5085</v>
      </c>
      <c r="D30" s="4">
        <v>-10000</v>
      </c>
    </row>
    <row r="31" spans="1:4" s="3" customFormat="1" x14ac:dyDescent="0.25">
      <c r="A31" s="6" t="s">
        <v>20</v>
      </c>
      <c r="B31" s="10">
        <v>-30000</v>
      </c>
      <c r="C31" s="8">
        <v>-19038.400000000001</v>
      </c>
      <c r="D31" s="4">
        <v>-20000</v>
      </c>
    </row>
    <row r="32" spans="1:4" x14ac:dyDescent="0.25">
      <c r="A32" s="6" t="s">
        <v>21</v>
      </c>
      <c r="B32" s="10">
        <v>0</v>
      </c>
      <c r="C32" s="8">
        <v>0</v>
      </c>
      <c r="D32" s="4">
        <v>0</v>
      </c>
    </row>
    <row r="33" spans="1:4" x14ac:dyDescent="0.25">
      <c r="A33" s="6" t="s">
        <v>22</v>
      </c>
      <c r="B33" s="10">
        <v>-6000</v>
      </c>
      <c r="C33" s="8">
        <v>-58442</v>
      </c>
      <c r="D33" s="4">
        <v>-15000</v>
      </c>
    </row>
    <row r="34" spans="1:4" x14ac:dyDescent="0.25">
      <c r="A34" s="6" t="s">
        <v>23</v>
      </c>
      <c r="B34" s="10">
        <v>-29000</v>
      </c>
      <c r="C34" s="8">
        <v>-27775</v>
      </c>
      <c r="D34" s="4">
        <v>-25000</v>
      </c>
    </row>
    <row r="35" spans="1:4" x14ac:dyDescent="0.25">
      <c r="A35" s="6" t="s">
        <v>24</v>
      </c>
      <c r="B35" s="10">
        <v>-69000</v>
      </c>
      <c r="C35" s="8">
        <v>-74025</v>
      </c>
      <c r="D35" s="4">
        <v>-75000</v>
      </c>
    </row>
    <row r="36" spans="1:4" s="6" customFormat="1" x14ac:dyDescent="0.25">
      <c r="A36" s="6" t="s">
        <v>25</v>
      </c>
      <c r="B36" s="10">
        <v>-43500</v>
      </c>
      <c r="C36" s="8">
        <v>-47226.48</v>
      </c>
      <c r="D36" s="4">
        <v>-35000</v>
      </c>
    </row>
    <row r="37" spans="1:4" x14ac:dyDescent="0.25">
      <c r="A37" s="6" t="s">
        <v>64</v>
      </c>
      <c r="B37" s="10">
        <v>-18000</v>
      </c>
      <c r="C37" s="8">
        <v>-12826</v>
      </c>
      <c r="D37" s="4">
        <v>-15000</v>
      </c>
    </row>
    <row r="38" spans="1:4" s="6" customFormat="1" x14ac:dyDescent="0.25">
      <c r="A38" s="6" t="s">
        <v>26</v>
      </c>
      <c r="B38" s="10">
        <v>-1500</v>
      </c>
      <c r="C38" s="8">
        <v>0</v>
      </c>
      <c r="D38" s="4">
        <v>0</v>
      </c>
    </row>
    <row r="39" spans="1:4" s="6" customFormat="1" x14ac:dyDescent="0.25">
      <c r="A39" s="6" t="s">
        <v>67</v>
      </c>
      <c r="B39" s="10">
        <v>-6000</v>
      </c>
      <c r="C39" s="8">
        <v>-60871</v>
      </c>
      <c r="D39" s="4">
        <v>-60000</v>
      </c>
    </row>
    <row r="40" spans="1:4" s="3" customFormat="1" x14ac:dyDescent="0.25">
      <c r="A40" s="6" t="s">
        <v>27</v>
      </c>
      <c r="B40" s="10">
        <v>-10000</v>
      </c>
      <c r="C40" s="8">
        <v>-10000</v>
      </c>
      <c r="D40" s="4">
        <v>-10000</v>
      </c>
    </row>
    <row r="41" spans="1:4" x14ac:dyDescent="0.25">
      <c r="A41" s="6" t="s">
        <v>28</v>
      </c>
      <c r="B41" s="10">
        <v>-45000</v>
      </c>
      <c r="C41" s="8">
        <v>-50564</v>
      </c>
      <c r="D41" s="4">
        <v>-60000</v>
      </c>
    </row>
    <row r="42" spans="1:4" x14ac:dyDescent="0.25">
      <c r="A42" s="6" t="s">
        <v>29</v>
      </c>
      <c r="B42" s="10">
        <v>-1500</v>
      </c>
      <c r="C42" s="8">
        <v>-4834</v>
      </c>
      <c r="D42" s="4">
        <v>-5000</v>
      </c>
    </row>
    <row r="43" spans="1:4" x14ac:dyDescent="0.25">
      <c r="A43" s="6" t="s">
        <v>30</v>
      </c>
      <c r="B43" s="10">
        <v>-10000</v>
      </c>
      <c r="C43" s="8">
        <v>-2875</v>
      </c>
      <c r="D43" s="4">
        <v>-4000</v>
      </c>
    </row>
    <row r="44" spans="1:4" x14ac:dyDescent="0.25">
      <c r="A44" s="6" t="s">
        <v>31</v>
      </c>
      <c r="B44" s="10">
        <v>-5000</v>
      </c>
      <c r="C44" s="8">
        <v>-4722</v>
      </c>
      <c r="D44" s="4">
        <v>-5000</v>
      </c>
    </row>
    <row r="45" spans="1:4" x14ac:dyDescent="0.25">
      <c r="A45" s="6" t="s">
        <v>32</v>
      </c>
      <c r="B45" s="10">
        <v>-85000</v>
      </c>
      <c r="C45" s="8">
        <v>-205016.29</v>
      </c>
      <c r="D45" s="4">
        <v>-200000</v>
      </c>
    </row>
    <row r="46" spans="1:4" x14ac:dyDescent="0.25">
      <c r="A46" s="6" t="s">
        <v>33</v>
      </c>
      <c r="B46" s="10">
        <v>-33000</v>
      </c>
      <c r="C46" s="8">
        <v>-37045</v>
      </c>
      <c r="D46" s="4">
        <v>-38000</v>
      </c>
    </row>
    <row r="47" spans="1:4" x14ac:dyDescent="0.25">
      <c r="A47" s="6" t="s">
        <v>34</v>
      </c>
      <c r="B47" s="10">
        <v>-195000</v>
      </c>
      <c r="C47" s="8">
        <v>-144363</v>
      </c>
      <c r="D47" s="4">
        <v>-165000</v>
      </c>
    </row>
    <row r="48" spans="1:4" x14ac:dyDescent="0.25">
      <c r="A48" s="6" t="s">
        <v>35</v>
      </c>
      <c r="B48" s="10">
        <v>-95000</v>
      </c>
      <c r="C48" s="8">
        <v>-84722</v>
      </c>
      <c r="D48" s="4">
        <v>-95000</v>
      </c>
    </row>
    <row r="49" spans="1:4" s="1" customFormat="1" x14ac:dyDescent="0.25">
      <c r="A49" s="6" t="s">
        <v>36</v>
      </c>
      <c r="B49" s="10">
        <v>-32000</v>
      </c>
      <c r="C49" s="8">
        <v>-20261</v>
      </c>
      <c r="D49" s="4">
        <v>-25000</v>
      </c>
    </row>
    <row r="50" spans="1:4" x14ac:dyDescent="0.25">
      <c r="A50" s="6" t="s">
        <v>58</v>
      </c>
      <c r="B50" s="10">
        <v>-60000</v>
      </c>
      <c r="C50" s="8">
        <v>-39795</v>
      </c>
      <c r="D50" s="4">
        <v>-40000</v>
      </c>
    </row>
    <row r="51" spans="1:4" x14ac:dyDescent="0.25">
      <c r="A51" s="6" t="s">
        <v>37</v>
      </c>
      <c r="B51" s="10">
        <v>-222000</v>
      </c>
      <c r="C51" s="8">
        <v>-158999.5</v>
      </c>
      <c r="D51" s="4">
        <v>-200000</v>
      </c>
    </row>
    <row r="52" spans="1:4" x14ac:dyDescent="0.25">
      <c r="A52" s="6" t="s">
        <v>62</v>
      </c>
      <c r="B52" s="10">
        <v>-55000</v>
      </c>
      <c r="C52" s="8">
        <v>-48698</v>
      </c>
      <c r="D52" s="4">
        <v>-50000</v>
      </c>
    </row>
    <row r="53" spans="1:4" x14ac:dyDescent="0.25">
      <c r="A53" s="6" t="s">
        <v>38</v>
      </c>
      <c r="B53" s="10">
        <v>-10000</v>
      </c>
      <c r="C53" s="8">
        <v>-10000</v>
      </c>
      <c r="D53" s="4">
        <v>-10000</v>
      </c>
    </row>
    <row r="54" spans="1:4" x14ac:dyDescent="0.25">
      <c r="A54" s="6" t="s">
        <v>39</v>
      </c>
      <c r="B54" s="10">
        <v>-59000</v>
      </c>
      <c r="C54" s="8">
        <v>-35813.5</v>
      </c>
      <c r="D54" s="4">
        <v>-38000</v>
      </c>
    </row>
    <row r="55" spans="1:4" x14ac:dyDescent="0.25">
      <c r="A55" s="6" t="s">
        <v>40</v>
      </c>
      <c r="B55" s="10">
        <v>-86000</v>
      </c>
      <c r="C55" s="8">
        <v>-48965</v>
      </c>
      <c r="D55" s="4">
        <v>-50000</v>
      </c>
    </row>
    <row r="56" spans="1:4" x14ac:dyDescent="0.25">
      <c r="A56" s="6" t="s">
        <v>41</v>
      </c>
      <c r="B56" s="10">
        <v>-8500</v>
      </c>
      <c r="C56" s="8">
        <v>-5048</v>
      </c>
      <c r="D56" s="4">
        <v>-5500</v>
      </c>
    </row>
    <row r="57" spans="1:4" x14ac:dyDescent="0.25">
      <c r="A57" s="6" t="s">
        <v>42</v>
      </c>
      <c r="B57" s="10">
        <v>-7000</v>
      </c>
      <c r="C57" s="8">
        <v>-10581</v>
      </c>
      <c r="D57" s="4">
        <v>-13000</v>
      </c>
    </row>
    <row r="58" spans="1:4" x14ac:dyDescent="0.25">
      <c r="A58" s="6" t="s">
        <v>43</v>
      </c>
      <c r="B58" s="10">
        <v>-124200</v>
      </c>
      <c r="C58" s="8">
        <v>-124200</v>
      </c>
      <c r="D58" s="4">
        <v>-124200</v>
      </c>
    </row>
    <row r="59" spans="1:4" x14ac:dyDescent="0.25">
      <c r="A59" s="6" t="s">
        <v>44</v>
      </c>
      <c r="B59" s="10">
        <v>-7500</v>
      </c>
      <c r="C59" s="8">
        <v>-8055</v>
      </c>
      <c r="D59" s="4">
        <v>-8500</v>
      </c>
    </row>
    <row r="60" spans="1:4" s="3" customFormat="1" x14ac:dyDescent="0.25">
      <c r="A60" s="6" t="s">
        <v>68</v>
      </c>
      <c r="B60" s="10">
        <v>0</v>
      </c>
      <c r="C60" s="8">
        <v>-2002</v>
      </c>
      <c r="D60" s="4">
        <v>-2000</v>
      </c>
    </row>
    <row r="61" spans="1:4" x14ac:dyDescent="0.25">
      <c r="A61" s="6" t="s">
        <v>45</v>
      </c>
      <c r="B61" s="10">
        <v>-350</v>
      </c>
      <c r="C61" s="8">
        <v>-2470</v>
      </c>
      <c r="D61" s="4">
        <v>-2500</v>
      </c>
    </row>
    <row r="62" spans="1:4" x14ac:dyDescent="0.25">
      <c r="A62" s="6" t="s">
        <v>46</v>
      </c>
      <c r="B62" s="10">
        <v>-7400</v>
      </c>
      <c r="C62" s="8">
        <v>-7550</v>
      </c>
      <c r="D62" s="4">
        <v>-7500</v>
      </c>
    </row>
    <row r="63" spans="1:4" x14ac:dyDescent="0.25">
      <c r="A63" s="6" t="s">
        <v>69</v>
      </c>
      <c r="B63" s="10">
        <v>0</v>
      </c>
      <c r="C63" s="8">
        <v>-9354</v>
      </c>
      <c r="D63" s="4">
        <v>-10000</v>
      </c>
    </row>
    <row r="64" spans="1:4" x14ac:dyDescent="0.25">
      <c r="A64" s="6" t="s">
        <v>47</v>
      </c>
      <c r="B64" s="10">
        <v>-3000</v>
      </c>
      <c r="C64" s="8">
        <v>-2985</v>
      </c>
      <c r="D64" s="4">
        <v>-3000</v>
      </c>
    </row>
    <row r="65" spans="1:4" x14ac:dyDescent="0.25">
      <c r="A65" s="6" t="s">
        <v>48</v>
      </c>
      <c r="B65" s="10">
        <v>-1500</v>
      </c>
      <c r="C65" s="8">
        <v>-1500</v>
      </c>
      <c r="D65" s="4">
        <v>-1500</v>
      </c>
    </row>
    <row r="66" spans="1:4" x14ac:dyDescent="0.25">
      <c r="A66" s="6" t="s">
        <v>49</v>
      </c>
      <c r="B66" s="10">
        <v>-2000</v>
      </c>
      <c r="C66" s="8">
        <v>-2555</v>
      </c>
      <c r="D66" s="4">
        <v>-2500</v>
      </c>
    </row>
    <row r="67" spans="1:4" x14ac:dyDescent="0.25">
      <c r="A67" s="6" t="s">
        <v>50</v>
      </c>
      <c r="B67" s="10">
        <v>-28000</v>
      </c>
      <c r="C67" s="8">
        <v>-40360</v>
      </c>
      <c r="D67" s="4">
        <v>-42000</v>
      </c>
    </row>
    <row r="68" spans="1:4" s="3" customFormat="1" x14ac:dyDescent="0.25">
      <c r="A68" s="6" t="s">
        <v>51</v>
      </c>
      <c r="B68" s="10">
        <v>-1000</v>
      </c>
      <c r="C68" s="8">
        <v>-1000</v>
      </c>
      <c r="D68" s="4">
        <v>-1000</v>
      </c>
    </row>
    <row r="69" spans="1:4" x14ac:dyDescent="0.25">
      <c r="A69" s="6" t="s">
        <v>52</v>
      </c>
      <c r="B69" s="10">
        <v>-16000</v>
      </c>
      <c r="C69" s="8">
        <v>-18900</v>
      </c>
      <c r="D69" s="4">
        <v>-20000</v>
      </c>
    </row>
    <row r="70" spans="1:4" x14ac:dyDescent="0.25">
      <c r="A70" s="6" t="s">
        <v>53</v>
      </c>
      <c r="B70" s="10">
        <v>-3500</v>
      </c>
      <c r="C70" s="8">
        <v>-8689</v>
      </c>
      <c r="D70" s="4">
        <v>-9000</v>
      </c>
    </row>
    <row r="71" spans="1:4" s="7" customFormat="1" x14ac:dyDescent="0.25">
      <c r="A71" s="6" t="s">
        <v>54</v>
      </c>
      <c r="B71" s="10">
        <v>-3000</v>
      </c>
      <c r="C71" s="8">
        <v>-7859.17</v>
      </c>
      <c r="D71" s="4">
        <v>-7500</v>
      </c>
    </row>
    <row r="72" spans="1:4" x14ac:dyDescent="0.25">
      <c r="A72" s="6" t="s">
        <v>55</v>
      </c>
      <c r="B72" s="10">
        <v>-15000</v>
      </c>
      <c r="C72" s="8">
        <v>-17630.849999999999</v>
      </c>
      <c r="D72" s="4">
        <v>-10000</v>
      </c>
    </row>
    <row r="73" spans="1:4" x14ac:dyDescent="0.25">
      <c r="A73" s="7" t="s">
        <v>57</v>
      </c>
      <c r="B73" s="9">
        <v>-1449450</v>
      </c>
      <c r="C73" s="2">
        <f>+SUM(C29:C72)</f>
        <v>-1485501.19</v>
      </c>
      <c r="D73" s="2">
        <f>+SUM(D29:D72)</f>
        <v>-1529700</v>
      </c>
    </row>
    <row r="75" spans="1:4" x14ac:dyDescent="0.25">
      <c r="A75" s="6" t="s">
        <v>56</v>
      </c>
      <c r="B75" s="10">
        <v>-28650</v>
      </c>
      <c r="C75" s="5">
        <f>+C26+C73</f>
        <v>211980.78000000003</v>
      </c>
      <c r="D75" s="5">
        <f>+D26+D73</f>
        <v>68753.379999999888</v>
      </c>
    </row>
    <row r="76" spans="1:4" x14ac:dyDescent="0.25">
      <c r="A76" s="3"/>
      <c r="C76" s="3"/>
    </row>
    <row r="77" spans="1:4" s="3" customFormat="1" x14ac:dyDescent="0.25">
      <c r="A77"/>
      <c r="B77" s="10"/>
      <c r="C77"/>
      <c r="D77" s="4"/>
    </row>
    <row r="81" spans="1:4" x14ac:dyDescent="0.25">
      <c r="A81" s="7"/>
      <c r="C81" s="7"/>
    </row>
    <row r="82" spans="1:4" s="7" customFormat="1" x14ac:dyDescent="0.25">
      <c r="A82"/>
      <c r="B82" s="10"/>
      <c r="C82"/>
      <c r="D82" s="4"/>
    </row>
    <row r="83" spans="1:4" x14ac:dyDescent="0.25">
      <c r="A83" s="3"/>
      <c r="C83" s="3"/>
    </row>
    <row r="84" spans="1:4" s="3" customFormat="1" x14ac:dyDescent="0.25">
      <c r="A84"/>
      <c r="B84" s="9"/>
      <c r="C84"/>
      <c r="D84" s="4"/>
    </row>
    <row r="100" spans="1:4" x14ac:dyDescent="0.25">
      <c r="A100" s="3"/>
      <c r="C100" s="3"/>
    </row>
    <row r="101" spans="1:4" s="3" customFormat="1" x14ac:dyDescent="0.25">
      <c r="B101" s="10"/>
      <c r="D101" s="4"/>
    </row>
    <row r="102" spans="1:4" s="3" customFormat="1" x14ac:dyDescent="0.25">
      <c r="A102"/>
      <c r="B102" s="10"/>
      <c r="C102"/>
      <c r="D102" s="4"/>
    </row>
    <row r="127" spans="2:2" x14ac:dyDescent="0.25">
      <c r="B127" s="9"/>
    </row>
    <row r="131" spans="2:2" x14ac:dyDescent="0.25">
      <c r="B131" s="9"/>
    </row>
    <row r="132" spans="2:2" x14ac:dyDescent="0.25">
      <c r="B132" s="9"/>
    </row>
    <row r="133" spans="2:2" x14ac:dyDescent="0.25">
      <c r="B133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 Bergen BK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Kalstø Lervåg</dc:creator>
  <cp:lastModifiedBy>Mats Kalstø Lervåg</cp:lastModifiedBy>
  <cp:lastPrinted>2022-03-26T13:13:10Z</cp:lastPrinted>
  <dcterms:created xsi:type="dcterms:W3CDTF">2021-02-23T14:04:24Z</dcterms:created>
  <dcterms:modified xsi:type="dcterms:W3CDTF">2023-03-21T12:13:28Z</dcterms:modified>
</cp:coreProperties>
</file>