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KalstøLervåg\Downloads\"/>
    </mc:Choice>
  </mc:AlternateContent>
  <xr:revisionPtr revIDLastSave="0" documentId="13_ncr:1_{3DF3F712-E79C-4B1B-A7A4-8FDEB44C454B}" xr6:coauthVersionLast="47" xr6:coauthVersionMax="47" xr10:uidLastSave="{00000000-0000-0000-0000-000000000000}"/>
  <bookViews>
    <workbookView xWindow="1950" yWindow="1950" windowWidth="20415" windowHeight="11385" xr2:uid="{00000000-000D-0000-FFFF-FFFF00000000}"/>
  </bookViews>
  <sheets>
    <sheet name="Resultatrapport_2023030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5" i="1" l="1"/>
  <c r="B92" i="1"/>
  <c r="B90" i="1"/>
  <c r="B88" i="1"/>
  <c r="B83" i="1"/>
  <c r="B81" i="1"/>
</calcChain>
</file>

<file path=xl/sharedStrings.xml><?xml version="1.0" encoding="utf-8"?>
<sst xmlns="http://schemas.openxmlformats.org/spreadsheetml/2006/main" count="98" uniqueCount="90">
  <si>
    <t>Resultatrapport</t>
  </si>
  <si>
    <t>Bergen Badmintonklubb</t>
  </si>
  <si>
    <t>Gjelder periode 01.01.2022 - 31.12.2022</t>
  </si>
  <si>
    <t>Periode fg år: 01.01.2021 - 31.12.2021</t>
  </si>
  <si>
    <t>Driftsinntekter</t>
  </si>
  <si>
    <t>3000 Kontingent</t>
  </si>
  <si>
    <t>3010 Seniormedlemskap</t>
  </si>
  <si>
    <t>3020 Juniormedlemskap</t>
  </si>
  <si>
    <t>3030 Studentmedlemskap</t>
  </si>
  <si>
    <t>3110 Inntekter Bingo</t>
  </si>
  <si>
    <t>3120 Grasrotandelen</t>
  </si>
  <si>
    <t>3130 Tilskudd fra Bergen kommune</t>
  </si>
  <si>
    <t>3140 Momskompensasjon</t>
  </si>
  <si>
    <t>3150 LAM - Norges Idrettsforbund-Olympiske</t>
  </si>
  <si>
    <t>3170 Brukermedvirkning</t>
  </si>
  <si>
    <t>3180 Andre tilskudd og lotteriinntekter</t>
  </si>
  <si>
    <t>3200 Inntekter fra sponsoravtaler</t>
  </si>
  <si>
    <t>3320 Egenandel spillere/foreldre for lokale samlinger og kurs</t>
  </si>
  <si>
    <t>3341 NBF støtte til turneringer og samlinger i regi av NBF</t>
  </si>
  <si>
    <t>3360 Tilskudd ifm deltagelse i Eliteseriespill</t>
  </si>
  <si>
    <t>3370 Tilbakebetaling av lønn fra Kretsen og Olympiatoppen</t>
  </si>
  <si>
    <t>3410 Salg av drakter/utstyr til medlemmer</t>
  </si>
  <si>
    <t>3420 Inntekter kafe fra turneringer</t>
  </si>
  <si>
    <t>3430 Startkontingent egne turneringer</t>
  </si>
  <si>
    <t>3480 Salg av ballrør til medlemmer</t>
  </si>
  <si>
    <t>3490 Egenbetaling av baller for trening (aktive ungdommer)</t>
  </si>
  <si>
    <t>3900 Andre driftsrelaterte inntekter</t>
  </si>
  <si>
    <t>3950 Viderefakturering</t>
  </si>
  <si>
    <t>Driftskostnader</t>
  </si>
  <si>
    <t>4020 Kostnad for lokale samlinger og kurs</t>
  </si>
  <si>
    <t>4025 Kostnad for samlinger/kurs i regi av NBF</t>
  </si>
  <si>
    <t>4031 Reisekostnad reiseleder/trener for turnering (Ranking, UBM, NM etc)</t>
  </si>
  <si>
    <t>4032 Startkontingent spillere for turneringer (Ranking, UBM, NM etc)</t>
  </si>
  <si>
    <t>4080 Diverse reisetilskudd til spillere ifm turneringer</t>
  </si>
  <si>
    <t>4150 Ballkostnader egne turneringer</t>
  </si>
  <si>
    <t>4190 Ballkostnader for baller til trening aktive ungdommer</t>
  </si>
  <si>
    <t>4240 Diverse utgifter egne turneringer</t>
  </si>
  <si>
    <t>4410 Startkontingent U13/U15/U19 lagserie</t>
  </si>
  <si>
    <t>4420 Startkontingent 2. divisjon</t>
  </si>
  <si>
    <t>4431 Reiseutgifter 1. divisjon + U19</t>
  </si>
  <si>
    <t>4440 Startkontingent Eliteserie</t>
  </si>
  <si>
    <t>4441 Reiseutgifter Eliteserie+andre kostn v/arrangem</t>
  </si>
  <si>
    <t>4500 Sosiale sammenkomster</t>
  </si>
  <si>
    <t>4610 Kjøp av trøyer og drakter</t>
  </si>
  <si>
    <t>4620 Kjøp av diverse utstyr til treningsformål</t>
  </si>
  <si>
    <t>4950 Viderefaktureringer</t>
  </si>
  <si>
    <t>5010 Lønn trenere Tertnes Badmintonhall nybegynnere</t>
  </si>
  <si>
    <t>5020 Lønn trenere Tertnes Badmintonhall aktive ungdommer</t>
  </si>
  <si>
    <t>5030 Lønn trenere Tertnes Badmintonhall elite</t>
  </si>
  <si>
    <t>5040 Lønn trenere Tertnes Badmintonhall voksne mosjonister</t>
  </si>
  <si>
    <t>5050 Lønn trenere Slåtthaughallen/Zinken Hopp</t>
  </si>
  <si>
    <t>5085 Lønn vedr. Olympiatoppen og Kretsen</t>
  </si>
  <si>
    <t>5086 Lønn trenere på turneringer/samlinger</t>
  </si>
  <si>
    <t>5090 Lønn regnskapsfører</t>
  </si>
  <si>
    <t>5180 Feriepenger beregnet</t>
  </si>
  <si>
    <t>5400 Arbeidsgiveravgift</t>
  </si>
  <si>
    <t>5405 Arbeidsgiveravgift av påløpte feriepenger</t>
  </si>
  <si>
    <t>5950 Obligatorisk tjenestepensjon (OTP)</t>
  </si>
  <si>
    <t>6300 Leie Tertnes Badmintonhall</t>
  </si>
  <si>
    <t>6320 Renovasjon, kontainerleie</t>
  </si>
  <si>
    <t>6710 Diverse administrasjonskostnader</t>
  </si>
  <si>
    <t>6720 Møteutgifter (styremøte, årsmøte)</t>
  </si>
  <si>
    <t>6740 Reisekostnader trener lokalt i Bergen</t>
  </si>
  <si>
    <t>6810 Internett Tertnes Badmintonhall</t>
  </si>
  <si>
    <t>6820 Lisens Visma eAccounting</t>
  </si>
  <si>
    <t>6830 Lisens Cup 2000</t>
  </si>
  <si>
    <t>6840 Web-hotell/hjemmeside</t>
  </si>
  <si>
    <t>7010 Medlemslisens/klubbavgift NBF</t>
  </si>
  <si>
    <t>7020 Kontingent Idrettsrådet i Bergen</t>
  </si>
  <si>
    <t>7030 Kretskontingent BK Vest</t>
  </si>
  <si>
    <t>7500 Forsikringer</t>
  </si>
  <si>
    <t>7770 Bank og kortgebyrer</t>
  </si>
  <si>
    <t>7830 Konstaterte tap på fordringer</t>
  </si>
  <si>
    <t>Driftsresultat</t>
  </si>
  <si>
    <t>Finansielle poster</t>
  </si>
  <si>
    <t>8050 Annen renteinntekt</t>
  </si>
  <si>
    <t>Ordinært resultat før skatt</t>
  </si>
  <si>
    <t>Ordinært resultat</t>
  </si>
  <si>
    <t>Årsresultat</t>
  </si>
  <si>
    <t>Overføringer</t>
  </si>
  <si>
    <t>8800 Årsresultat</t>
  </si>
  <si>
    <t>Sum</t>
  </si>
  <si>
    <t>Vi har vært aktive og fått bra med tilslag her</t>
  </si>
  <si>
    <t>Usikker på hvorfor den økte såpass - antagelig noe tiltak fra myndighetene. Dette er noe vi bare mottar etter at vi registrerer årsregnskapet, uten å søke</t>
  </si>
  <si>
    <t>Lavere siden Javier hadde perm deler av året</t>
  </si>
  <si>
    <t>Vesentlig større aktivitet i 2022 enn i 2021 naturligvis</t>
  </si>
  <si>
    <t>2021 var lav pga koronastengt på bingoen</t>
  </si>
  <si>
    <t>Disse var kunstig lave i 2021 fordi vi da endret fra å fakturere høst/vår til vår/høst. 2021 ble dermed kun fakturert ett semester.</t>
  </si>
  <si>
    <t>Klubben dekker enkelte reisekostnader etter søknad pga. "dårlig familieøkonomi", samt at noe av dette er øremerkede tilskudd til bl.a. junior VM</t>
  </si>
  <si>
    <t>Reise, opphold, mat - lagserier var avlyst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</si>
</sst>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42" applyNumberFormat="1" applyFont="1"/>
    <xf numFmtId="0" fontId="16" fillId="0" borderId="0" xfId="0" applyFont="1"/>
    <xf numFmtId="164" fontId="16" fillId="0" borderId="0" xfId="42" applyNumberFormat="1" applyFont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2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5"/>
  <sheetViews>
    <sheetView tabSelected="1" topLeftCell="A81" workbookViewId="0">
      <selection activeCell="B96" sqref="B96"/>
    </sheetView>
  </sheetViews>
  <sheetFormatPr baseColWidth="10" defaultRowHeight="15" x14ac:dyDescent="0.25"/>
  <cols>
    <col min="1" max="1" width="67.85546875" bestFit="1" customWidth="1"/>
    <col min="2" max="3" width="12.85546875" style="1" bestFit="1" customWidth="1"/>
  </cols>
  <sheetData>
    <row r="1" spans="1:4" x14ac:dyDescent="0.25">
      <c r="A1" t="s">
        <v>0</v>
      </c>
      <c r="B1"/>
      <c r="C1"/>
    </row>
    <row r="2" spans="1:4" x14ac:dyDescent="0.25">
      <c r="A2" t="s">
        <v>1</v>
      </c>
      <c r="B2"/>
      <c r="C2"/>
    </row>
    <row r="3" spans="1:4" x14ac:dyDescent="0.25">
      <c r="A3">
        <v>983626688</v>
      </c>
      <c r="B3"/>
      <c r="C3"/>
    </row>
    <row r="4" spans="1:4" x14ac:dyDescent="0.25">
      <c r="B4"/>
      <c r="C4"/>
    </row>
    <row r="5" spans="1:4" x14ac:dyDescent="0.25">
      <c r="A5" t="s">
        <v>2</v>
      </c>
      <c r="B5"/>
      <c r="C5"/>
    </row>
    <row r="6" spans="1:4" x14ac:dyDescent="0.25">
      <c r="A6" t="s">
        <v>3</v>
      </c>
      <c r="B6"/>
      <c r="C6"/>
    </row>
    <row r="7" spans="1:4" x14ac:dyDescent="0.25">
      <c r="B7"/>
      <c r="C7"/>
    </row>
    <row r="8" spans="1:4" x14ac:dyDescent="0.25">
      <c r="B8">
        <v>2022</v>
      </c>
      <c r="C8">
        <v>2021</v>
      </c>
    </row>
    <row r="9" spans="1:4" x14ac:dyDescent="0.25">
      <c r="B9"/>
      <c r="C9"/>
    </row>
    <row r="10" spans="1:4" x14ac:dyDescent="0.25">
      <c r="A10" t="s">
        <v>4</v>
      </c>
      <c r="B10"/>
      <c r="C10"/>
    </row>
    <row r="11" spans="1:4" x14ac:dyDescent="0.25">
      <c r="A11" t="s">
        <v>5</v>
      </c>
      <c r="B11" s="1">
        <v>42900</v>
      </c>
      <c r="C11" s="1">
        <v>49500</v>
      </c>
    </row>
    <row r="12" spans="1:4" x14ac:dyDescent="0.25">
      <c r="A12" t="s">
        <v>6</v>
      </c>
      <c r="B12" s="1">
        <v>120355</v>
      </c>
      <c r="C12" s="1">
        <v>64415</v>
      </c>
      <c r="D12" t="s">
        <v>87</v>
      </c>
    </row>
    <row r="13" spans="1:4" x14ac:dyDescent="0.25">
      <c r="A13" t="s">
        <v>7</v>
      </c>
      <c r="B13" s="1">
        <v>137941.25</v>
      </c>
      <c r="C13" s="1">
        <v>79265</v>
      </c>
      <c r="D13" t="s">
        <v>87</v>
      </c>
    </row>
    <row r="14" spans="1:4" x14ac:dyDescent="0.25">
      <c r="A14" t="s">
        <v>8</v>
      </c>
      <c r="B14" s="1">
        <v>7000</v>
      </c>
      <c r="C14" s="1">
        <v>4300</v>
      </c>
      <c r="D14" t="s">
        <v>87</v>
      </c>
    </row>
    <row r="15" spans="1:4" x14ac:dyDescent="0.25">
      <c r="A15" t="s">
        <v>9</v>
      </c>
      <c r="B15" s="1">
        <v>118238</v>
      </c>
      <c r="C15" s="1">
        <v>57041</v>
      </c>
      <c r="D15" t="s">
        <v>86</v>
      </c>
    </row>
    <row r="16" spans="1:4" x14ac:dyDescent="0.25">
      <c r="A16" t="s">
        <v>10</v>
      </c>
      <c r="B16" s="1">
        <v>10326.959999999999</v>
      </c>
      <c r="C16" s="1">
        <v>30734.76</v>
      </c>
    </row>
    <row r="17" spans="1:4" x14ac:dyDescent="0.25">
      <c r="A17" t="s">
        <v>11</v>
      </c>
      <c r="B17" s="1">
        <v>131130</v>
      </c>
      <c r="C17" s="1">
        <v>79324</v>
      </c>
      <c r="D17" t="s">
        <v>82</v>
      </c>
    </row>
    <row r="18" spans="1:4" x14ac:dyDescent="0.25">
      <c r="A18" t="s">
        <v>12</v>
      </c>
      <c r="B18" s="1">
        <v>112138</v>
      </c>
      <c r="C18" s="1">
        <v>111125</v>
      </c>
    </row>
    <row r="19" spans="1:4" x14ac:dyDescent="0.25">
      <c r="A19" t="s">
        <v>13</v>
      </c>
      <c r="B19" s="1">
        <v>58822</v>
      </c>
      <c r="C19" s="1">
        <v>23668</v>
      </c>
      <c r="D19" t="s">
        <v>83</v>
      </c>
    </row>
    <row r="20" spans="1:4" x14ac:dyDescent="0.25">
      <c r="A20" t="s">
        <v>14</v>
      </c>
      <c r="B20" s="1">
        <v>124200</v>
      </c>
      <c r="C20" s="1">
        <v>124200</v>
      </c>
    </row>
    <row r="21" spans="1:4" x14ac:dyDescent="0.25">
      <c r="A21" t="s">
        <v>15</v>
      </c>
      <c r="B21" s="1">
        <v>222621</v>
      </c>
      <c r="C21" s="1">
        <v>127499</v>
      </c>
      <c r="D21" t="s">
        <v>82</v>
      </c>
    </row>
    <row r="22" spans="1:4" x14ac:dyDescent="0.25">
      <c r="A22" t="s">
        <v>16</v>
      </c>
      <c r="B22" s="1">
        <v>22000</v>
      </c>
      <c r="C22" s="1">
        <v>30000</v>
      </c>
    </row>
    <row r="23" spans="1:4" x14ac:dyDescent="0.25">
      <c r="A23" t="s">
        <v>17</v>
      </c>
      <c r="B23" s="1">
        <v>6300</v>
      </c>
      <c r="C23" s="1">
        <v>14598.75</v>
      </c>
    </row>
    <row r="24" spans="1:4" x14ac:dyDescent="0.25">
      <c r="A24" t="s">
        <v>18</v>
      </c>
      <c r="B24" s="1">
        <v>11385.5</v>
      </c>
      <c r="C24" s="1">
        <v>0</v>
      </c>
    </row>
    <row r="25" spans="1:4" x14ac:dyDescent="0.25">
      <c r="A25" t="s">
        <v>19</v>
      </c>
      <c r="B25" s="1">
        <v>15806.67</v>
      </c>
      <c r="C25" s="1">
        <v>30710.33</v>
      </c>
    </row>
    <row r="26" spans="1:4" x14ac:dyDescent="0.25">
      <c r="A26" t="s">
        <v>20</v>
      </c>
      <c r="B26" s="1">
        <v>199085</v>
      </c>
      <c r="C26" s="1">
        <v>282840</v>
      </c>
      <c r="D26" t="s">
        <v>84</v>
      </c>
    </row>
    <row r="27" spans="1:4" x14ac:dyDescent="0.25">
      <c r="A27" t="s">
        <v>21</v>
      </c>
      <c r="B27" s="1">
        <v>4389.37</v>
      </c>
      <c r="C27" s="1">
        <v>15925</v>
      </c>
    </row>
    <row r="28" spans="1:4" x14ac:dyDescent="0.25">
      <c r="A28" t="s">
        <v>22</v>
      </c>
      <c r="B28" s="1">
        <v>32595.98</v>
      </c>
      <c r="C28" s="1">
        <v>6223.93</v>
      </c>
    </row>
    <row r="29" spans="1:4" x14ac:dyDescent="0.25">
      <c r="A29" t="s">
        <v>23</v>
      </c>
      <c r="B29" s="1">
        <v>64380</v>
      </c>
      <c r="C29" s="1">
        <v>57500</v>
      </c>
    </row>
    <row r="30" spans="1:4" x14ac:dyDescent="0.25">
      <c r="A30" t="s">
        <v>24</v>
      </c>
      <c r="B30" s="1">
        <v>0</v>
      </c>
      <c r="C30" s="1">
        <v>24202</v>
      </c>
    </row>
    <row r="31" spans="1:4" x14ac:dyDescent="0.25">
      <c r="A31" t="s">
        <v>25</v>
      </c>
      <c r="B31" s="1">
        <v>43394.39</v>
      </c>
      <c r="C31" s="1">
        <v>11038</v>
      </c>
    </row>
    <row r="32" spans="1:4" x14ac:dyDescent="0.25">
      <c r="A32" t="s">
        <v>26</v>
      </c>
      <c r="B32" s="1">
        <v>8000</v>
      </c>
      <c r="C32" s="1">
        <v>13263.67</v>
      </c>
    </row>
    <row r="33" spans="1:4" x14ac:dyDescent="0.25">
      <c r="A33" t="s">
        <v>27</v>
      </c>
      <c r="B33" s="1">
        <v>204472.85</v>
      </c>
      <c r="C33" s="1">
        <v>83744</v>
      </c>
      <c r="D33" t="s">
        <v>85</v>
      </c>
    </row>
    <row r="34" spans="1:4" x14ac:dyDescent="0.25">
      <c r="A34" s="2" t="s">
        <v>81</v>
      </c>
      <c r="B34" s="3">
        <v>1697481.97</v>
      </c>
      <c r="C34" s="3">
        <v>1321117.44</v>
      </c>
    </row>
    <row r="36" spans="1:4" x14ac:dyDescent="0.25">
      <c r="A36" t="s">
        <v>28</v>
      </c>
    </row>
    <row r="37" spans="1:4" x14ac:dyDescent="0.25">
      <c r="A37" t="s">
        <v>29</v>
      </c>
      <c r="B37" s="1">
        <v>-2800</v>
      </c>
      <c r="C37" s="1">
        <v>-14702</v>
      </c>
    </row>
    <row r="38" spans="1:4" x14ac:dyDescent="0.25">
      <c r="A38" t="s">
        <v>30</v>
      </c>
      <c r="B38" s="1">
        <v>-5085</v>
      </c>
      <c r="C38" s="1">
        <v>0</v>
      </c>
    </row>
    <row r="39" spans="1:4" x14ac:dyDescent="0.25">
      <c r="A39" t="s">
        <v>31</v>
      </c>
      <c r="B39" s="1">
        <v>-19038.400000000001</v>
      </c>
      <c r="C39" s="1">
        <v>-22733.040000000001</v>
      </c>
    </row>
    <row r="40" spans="1:4" x14ac:dyDescent="0.25">
      <c r="A40" t="s">
        <v>32</v>
      </c>
      <c r="B40" s="1">
        <v>0</v>
      </c>
      <c r="C40" s="1">
        <v>-7040</v>
      </c>
    </row>
    <row r="41" spans="1:4" x14ac:dyDescent="0.25">
      <c r="A41" t="s">
        <v>33</v>
      </c>
      <c r="B41" s="1">
        <v>-58442</v>
      </c>
      <c r="C41" s="1">
        <v>-12753</v>
      </c>
      <c r="D41" t="s">
        <v>88</v>
      </c>
    </row>
    <row r="42" spans="1:4" x14ac:dyDescent="0.25">
      <c r="A42" t="s">
        <v>34</v>
      </c>
      <c r="B42" s="1">
        <v>-27775</v>
      </c>
      <c r="C42" s="1">
        <v>-6615</v>
      </c>
    </row>
    <row r="43" spans="1:4" x14ac:dyDescent="0.25">
      <c r="A43" t="s">
        <v>35</v>
      </c>
      <c r="B43" s="1">
        <v>-74025</v>
      </c>
      <c r="C43" s="1">
        <v>-67435</v>
      </c>
    </row>
    <row r="44" spans="1:4" x14ac:dyDescent="0.25">
      <c r="A44" t="s">
        <v>36</v>
      </c>
      <c r="B44" s="1">
        <v>-47226.48</v>
      </c>
      <c r="C44" s="1">
        <v>-3588</v>
      </c>
    </row>
    <row r="45" spans="1:4" x14ac:dyDescent="0.25">
      <c r="A45" t="s">
        <v>37</v>
      </c>
      <c r="B45" s="1">
        <v>-12826</v>
      </c>
      <c r="C45" s="1">
        <v>-900</v>
      </c>
    </row>
    <row r="46" spans="1:4" x14ac:dyDescent="0.25">
      <c r="A46" t="s">
        <v>38</v>
      </c>
      <c r="B46" s="1">
        <v>0</v>
      </c>
      <c r="C46" s="1">
        <v>-1200</v>
      </c>
    </row>
    <row r="47" spans="1:4" x14ac:dyDescent="0.25">
      <c r="A47" t="s">
        <v>39</v>
      </c>
      <c r="B47" s="1">
        <v>-60871</v>
      </c>
      <c r="C47" s="1">
        <v>0</v>
      </c>
      <c r="D47" t="s">
        <v>89</v>
      </c>
    </row>
    <row r="48" spans="1:4" x14ac:dyDescent="0.25">
      <c r="A48" t="s">
        <v>40</v>
      </c>
      <c r="B48" s="1">
        <v>-10000</v>
      </c>
      <c r="C48" s="1">
        <v>-10000</v>
      </c>
    </row>
    <row r="49" spans="1:4" x14ac:dyDescent="0.25">
      <c r="A49" t="s">
        <v>41</v>
      </c>
      <c r="B49" s="1">
        <v>-50564</v>
      </c>
      <c r="C49" s="1">
        <v>-31309</v>
      </c>
    </row>
    <row r="50" spans="1:4" x14ac:dyDescent="0.25">
      <c r="A50" t="s">
        <v>42</v>
      </c>
      <c r="B50" s="1">
        <v>-4834</v>
      </c>
      <c r="C50" s="1">
        <v>-945.5</v>
      </c>
    </row>
    <row r="51" spans="1:4" x14ac:dyDescent="0.25">
      <c r="A51" t="s">
        <v>43</v>
      </c>
      <c r="B51" s="1">
        <v>-2875</v>
      </c>
      <c r="C51" s="1">
        <v>-29836.25</v>
      </c>
    </row>
    <row r="52" spans="1:4" x14ac:dyDescent="0.25">
      <c r="A52" t="s">
        <v>44</v>
      </c>
      <c r="B52" s="1">
        <v>-4722</v>
      </c>
      <c r="C52" s="1">
        <v>-14998</v>
      </c>
    </row>
    <row r="53" spans="1:4" x14ac:dyDescent="0.25">
      <c r="A53" t="s">
        <v>45</v>
      </c>
      <c r="B53" s="1">
        <v>-205016.29</v>
      </c>
      <c r="C53" s="1">
        <v>-73820.03</v>
      </c>
      <c r="D53" t="s">
        <v>85</v>
      </c>
    </row>
    <row r="54" spans="1:4" x14ac:dyDescent="0.25">
      <c r="A54" t="s">
        <v>46</v>
      </c>
      <c r="B54" s="1">
        <v>-37045</v>
      </c>
      <c r="C54" s="1">
        <v>-31238</v>
      </c>
    </row>
    <row r="55" spans="1:4" x14ac:dyDescent="0.25">
      <c r="A55" t="s">
        <v>47</v>
      </c>
      <c r="B55" s="1">
        <v>-144363</v>
      </c>
      <c r="C55" s="1">
        <v>-211098</v>
      </c>
      <c r="D55" t="s">
        <v>84</v>
      </c>
    </row>
    <row r="56" spans="1:4" x14ac:dyDescent="0.25">
      <c r="A56" t="s">
        <v>48</v>
      </c>
      <c r="B56" s="1">
        <v>-84722</v>
      </c>
      <c r="C56" s="1">
        <v>-88068</v>
      </c>
    </row>
    <row r="57" spans="1:4" x14ac:dyDescent="0.25">
      <c r="A57" t="s">
        <v>49</v>
      </c>
      <c r="B57" s="1">
        <v>-20261</v>
      </c>
      <c r="C57" s="1">
        <v>-29353</v>
      </c>
      <c r="D57" t="s">
        <v>84</v>
      </c>
    </row>
    <row r="58" spans="1:4" x14ac:dyDescent="0.25">
      <c r="A58" t="s">
        <v>50</v>
      </c>
      <c r="B58" s="1">
        <v>-39795</v>
      </c>
      <c r="C58" s="1">
        <v>-65993</v>
      </c>
    </row>
    <row r="59" spans="1:4" x14ac:dyDescent="0.25">
      <c r="A59" t="s">
        <v>51</v>
      </c>
      <c r="B59" s="1">
        <v>-158999.5</v>
      </c>
      <c r="C59" s="1">
        <v>-222230</v>
      </c>
      <c r="D59" t="s">
        <v>84</v>
      </c>
    </row>
    <row r="60" spans="1:4" x14ac:dyDescent="0.25">
      <c r="A60" t="s">
        <v>52</v>
      </c>
      <c r="B60" s="1">
        <v>-48698</v>
      </c>
      <c r="C60" s="1">
        <v>-71656</v>
      </c>
    </row>
    <row r="61" spans="1:4" x14ac:dyDescent="0.25">
      <c r="A61" t="s">
        <v>53</v>
      </c>
      <c r="B61" s="1">
        <v>-10000</v>
      </c>
      <c r="C61" s="1">
        <v>-10000</v>
      </c>
    </row>
    <row r="62" spans="1:4" x14ac:dyDescent="0.25">
      <c r="A62" t="s">
        <v>54</v>
      </c>
      <c r="B62" s="1">
        <v>-35813.5</v>
      </c>
      <c r="C62" s="1">
        <v>-62741.23</v>
      </c>
    </row>
    <row r="63" spans="1:4" x14ac:dyDescent="0.25">
      <c r="A63" t="s">
        <v>55</v>
      </c>
      <c r="B63" s="1">
        <v>-48965</v>
      </c>
      <c r="C63" s="1">
        <v>-86729</v>
      </c>
    </row>
    <row r="64" spans="1:4" x14ac:dyDescent="0.25">
      <c r="A64" t="s">
        <v>56</v>
      </c>
      <c r="B64" s="1">
        <v>-5048</v>
      </c>
      <c r="C64" s="1">
        <v>-9155.5</v>
      </c>
    </row>
    <row r="65" spans="1:3" x14ac:dyDescent="0.25">
      <c r="A65" t="s">
        <v>57</v>
      </c>
      <c r="B65" s="1">
        <v>-10581</v>
      </c>
      <c r="C65" s="1">
        <v>-7458</v>
      </c>
    </row>
    <row r="66" spans="1:3" x14ac:dyDescent="0.25">
      <c r="A66" t="s">
        <v>58</v>
      </c>
      <c r="B66" s="1">
        <v>-124200</v>
      </c>
      <c r="C66" s="1">
        <v>-124200</v>
      </c>
    </row>
    <row r="67" spans="1:3" x14ac:dyDescent="0.25">
      <c r="A67" t="s">
        <v>59</v>
      </c>
      <c r="B67" s="1">
        <v>-8055</v>
      </c>
      <c r="C67" s="1">
        <v>-7530</v>
      </c>
    </row>
    <row r="68" spans="1:3" x14ac:dyDescent="0.25">
      <c r="A68" t="s">
        <v>60</v>
      </c>
      <c r="B68" s="1">
        <v>-2002</v>
      </c>
      <c r="C68" s="1">
        <v>0</v>
      </c>
    </row>
    <row r="69" spans="1:3" x14ac:dyDescent="0.25">
      <c r="A69" t="s">
        <v>61</v>
      </c>
      <c r="B69" s="1">
        <v>-2470</v>
      </c>
      <c r="C69" s="1">
        <v>-278</v>
      </c>
    </row>
    <row r="70" spans="1:3" x14ac:dyDescent="0.25">
      <c r="A70" t="s">
        <v>62</v>
      </c>
      <c r="B70" s="1">
        <v>-7550</v>
      </c>
      <c r="C70" s="1">
        <v>-11760</v>
      </c>
    </row>
    <row r="71" spans="1:3" x14ac:dyDescent="0.25">
      <c r="A71" t="s">
        <v>63</v>
      </c>
      <c r="B71" s="1">
        <v>-9354</v>
      </c>
      <c r="C71" s="1">
        <v>0</v>
      </c>
    </row>
    <row r="72" spans="1:3" x14ac:dyDescent="0.25">
      <c r="A72" t="s">
        <v>64</v>
      </c>
      <c r="B72" s="1">
        <v>-2985</v>
      </c>
      <c r="C72" s="1">
        <v>-2835</v>
      </c>
    </row>
    <row r="73" spans="1:3" x14ac:dyDescent="0.25">
      <c r="A73" t="s">
        <v>65</v>
      </c>
      <c r="B73" s="1">
        <v>-1500</v>
      </c>
      <c r="C73" s="1">
        <v>-1500</v>
      </c>
    </row>
    <row r="74" spans="1:3" x14ac:dyDescent="0.25">
      <c r="A74" t="s">
        <v>66</v>
      </c>
      <c r="B74" s="1">
        <v>-2555</v>
      </c>
      <c r="C74" s="1">
        <v>-1942.5</v>
      </c>
    </row>
    <row r="75" spans="1:3" x14ac:dyDescent="0.25">
      <c r="A75" t="s">
        <v>67</v>
      </c>
      <c r="B75" s="1">
        <v>-40360</v>
      </c>
      <c r="C75" s="1">
        <v>-27625</v>
      </c>
    </row>
    <row r="76" spans="1:3" x14ac:dyDescent="0.25">
      <c r="A76" t="s">
        <v>68</v>
      </c>
      <c r="B76" s="1">
        <v>-1000</v>
      </c>
      <c r="C76" s="1">
        <v>-1000</v>
      </c>
    </row>
    <row r="77" spans="1:3" x14ac:dyDescent="0.25">
      <c r="A77" t="s">
        <v>69</v>
      </c>
      <c r="B77" s="1">
        <v>-18900</v>
      </c>
      <c r="C77" s="1">
        <v>-15500</v>
      </c>
    </row>
    <row r="78" spans="1:3" x14ac:dyDescent="0.25">
      <c r="A78" t="s">
        <v>70</v>
      </c>
      <c r="B78" s="1">
        <v>-8689</v>
      </c>
      <c r="C78" s="1">
        <v>-3320</v>
      </c>
    </row>
    <row r="79" spans="1:3" x14ac:dyDescent="0.25">
      <c r="A79" t="s">
        <v>71</v>
      </c>
      <c r="B79" s="1">
        <v>-7859.17</v>
      </c>
      <c r="C79" s="1">
        <v>-2905</v>
      </c>
    </row>
    <row r="80" spans="1:3" x14ac:dyDescent="0.25">
      <c r="A80" t="s">
        <v>72</v>
      </c>
      <c r="B80" s="1">
        <v>-17630.849999999999</v>
      </c>
      <c r="C80" s="1">
        <v>-15850</v>
      </c>
    </row>
    <row r="81" spans="1:3" x14ac:dyDescent="0.25">
      <c r="A81" s="2" t="s">
        <v>81</v>
      </c>
      <c r="B81" s="3">
        <f>+SUM(B37:B80)</f>
        <v>-1485501.19</v>
      </c>
      <c r="C81" s="3">
        <v>-1409840.05</v>
      </c>
    </row>
    <row r="83" spans="1:3" x14ac:dyDescent="0.25">
      <c r="A83" s="2" t="s">
        <v>73</v>
      </c>
      <c r="B83" s="3">
        <f>+B81+B34</f>
        <v>211980.78000000003</v>
      </c>
      <c r="C83" s="3">
        <v>-88722.61</v>
      </c>
    </row>
    <row r="85" spans="1:3" x14ac:dyDescent="0.25">
      <c r="A85" t="s">
        <v>74</v>
      </c>
    </row>
    <row r="86" spans="1:3" x14ac:dyDescent="0.25">
      <c r="A86" t="s">
        <v>75</v>
      </c>
      <c r="B86" s="1">
        <v>19504</v>
      </c>
      <c r="C86" s="1">
        <v>4163.55</v>
      </c>
    </row>
    <row r="88" spans="1:3" x14ac:dyDescent="0.25">
      <c r="A88" t="s">
        <v>76</v>
      </c>
      <c r="B88" s="1">
        <f>+B86+B83</f>
        <v>231484.78000000003</v>
      </c>
      <c r="C88" s="1">
        <v>-84559.06</v>
      </c>
    </row>
    <row r="90" spans="1:3" x14ac:dyDescent="0.25">
      <c r="A90" t="s">
        <v>77</v>
      </c>
      <c r="B90" s="1">
        <f>+B88</f>
        <v>231484.78000000003</v>
      </c>
      <c r="C90" s="1">
        <v>-84559.06</v>
      </c>
    </row>
    <row r="92" spans="1:3" x14ac:dyDescent="0.25">
      <c r="A92" t="s">
        <v>78</v>
      </c>
      <c r="B92" s="1">
        <f>+B90</f>
        <v>231484.78000000003</v>
      </c>
      <c r="C92" s="1">
        <v>-84559.06</v>
      </c>
    </row>
    <row r="94" spans="1:3" x14ac:dyDescent="0.25">
      <c r="A94" t="s">
        <v>79</v>
      </c>
    </row>
    <row r="95" spans="1:3" x14ac:dyDescent="0.25">
      <c r="A95" t="s">
        <v>80</v>
      </c>
      <c r="B95" s="1">
        <f>-B92</f>
        <v>-231484.78000000003</v>
      </c>
      <c r="C95" s="1">
        <v>84559.06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Resultatrapport_20230308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Kalstø Lervåg</dc:creator>
  <cp:lastModifiedBy>Mats Kalstø Lervåg</cp:lastModifiedBy>
  <dcterms:created xsi:type="dcterms:W3CDTF">2023-03-08T09:55:09Z</dcterms:created>
  <dcterms:modified xsi:type="dcterms:W3CDTF">2023-03-21T12:14:08Z</dcterms:modified>
</cp:coreProperties>
</file>